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장세웅\단가계약\2024년 용역인부 공급용역\"/>
    </mc:Choice>
  </mc:AlternateContent>
  <bookViews>
    <workbookView xWindow="0" yWindow="0" windowWidth="11490" windowHeight="3870"/>
  </bookViews>
  <sheets>
    <sheet name="단가설계내역서" sheetId="15" r:id="rId1"/>
    <sheet name="안전관리비 계상기준표" sheetId="11" r:id="rId2"/>
  </sheets>
  <definedNames>
    <definedName name="_xlnm.Print_Area" localSheetId="0">단가설계내역서!$A$1:$Q$21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5" l="1"/>
  <c r="L17" i="15"/>
  <c r="K17" i="15"/>
  <c r="J17" i="15"/>
  <c r="I17" i="15"/>
  <c r="H17" i="15"/>
  <c r="F17" i="15"/>
  <c r="G17" i="15" s="1"/>
  <c r="E17" i="15"/>
  <c r="M16" i="15"/>
  <c r="L16" i="15"/>
  <c r="K16" i="15"/>
  <c r="J16" i="15"/>
  <c r="I16" i="15"/>
  <c r="H16" i="15"/>
  <c r="F16" i="15"/>
  <c r="G16" i="15" s="1"/>
  <c r="E16" i="15"/>
  <c r="N17" i="15" l="1"/>
  <c r="O17" i="15" s="1"/>
  <c r="P17" i="15" s="1"/>
  <c r="N16" i="15"/>
  <c r="O16" i="15" s="1"/>
  <c r="P16" i="15" s="1"/>
</calcChain>
</file>

<file path=xl/sharedStrings.xml><?xml version="1.0" encoding="utf-8"?>
<sst xmlns="http://schemas.openxmlformats.org/spreadsheetml/2006/main" count="59" uniqueCount="59">
  <si>
    <t>노임</t>
    <phoneticPr fontId="2" type="noConversion"/>
  </si>
  <si>
    <t>직접인건비</t>
    <phoneticPr fontId="2" type="noConversion"/>
  </si>
  <si>
    <t>국민연금</t>
    <phoneticPr fontId="2" type="noConversion"/>
  </si>
  <si>
    <t>건강보험</t>
    <phoneticPr fontId="2" type="noConversion"/>
  </si>
  <si>
    <t>산재보험료</t>
    <phoneticPr fontId="2" type="noConversion"/>
  </si>
  <si>
    <t>고용보험료</t>
    <phoneticPr fontId="2" type="noConversion"/>
  </si>
  <si>
    <t>일반인부</t>
    <phoneticPr fontId="2" type="noConversion"/>
  </si>
  <si>
    <t>소계</t>
    <phoneticPr fontId="2" type="noConversion"/>
  </si>
  <si>
    <t>부가세</t>
    <phoneticPr fontId="2" type="noConversion"/>
  </si>
  <si>
    <t>구분</t>
    <phoneticPr fontId="2" type="noConversion"/>
  </si>
  <si>
    <t>등급</t>
    <phoneticPr fontId="2" type="noConversion"/>
  </si>
  <si>
    <t>비고</t>
    <phoneticPr fontId="2" type="noConversion"/>
  </si>
  <si>
    <t>가</t>
    <phoneticPr fontId="2" type="noConversion"/>
  </si>
  <si>
    <t>나</t>
    <phoneticPr fontId="2" type="noConversion"/>
  </si>
  <si>
    <t>분야</t>
    <phoneticPr fontId="2" type="noConversion"/>
  </si>
  <si>
    <t>매장문화재
발굴조사</t>
    <phoneticPr fontId="2" type="noConversion"/>
  </si>
  <si>
    <t>장기요양
보험</t>
    <phoneticPr fontId="2" type="noConversion"/>
  </si>
  <si>
    <t>건설업 산업안전보건관리비 계상 및 사용기준 [별표 1]</t>
    <phoneticPr fontId="6" type="noConversion"/>
  </si>
  <si>
    <t>공사종류 및 규모별 안전관리비 계상기준표</t>
  </si>
  <si>
    <t>(단위: 원)</t>
  </si>
  <si>
    <t>구 분</t>
  </si>
  <si>
    <t xml:space="preserve">대상액 5억원 이상 
50억원 미만인 경우 </t>
    <phoneticPr fontId="6" type="noConversion"/>
  </si>
  <si>
    <t>영 별표5에 따른 보건관리자 선임
대상 건설공사의 
적용비율(%)</t>
    <phoneticPr fontId="6" type="noConversion"/>
  </si>
  <si>
    <t>공사종류</t>
  </si>
  <si>
    <t>적용비율 (%)</t>
    <phoneticPr fontId="6" type="noConversion"/>
  </si>
  <si>
    <t>기초액</t>
  </si>
  <si>
    <t>일반건설공사(갑)</t>
  </si>
  <si>
    <t>5,349,000원</t>
  </si>
  <si>
    <t>일반건설공사(을)</t>
  </si>
  <si>
    <t>5,499,000원</t>
  </si>
  <si>
    <t xml:space="preserve">중 건 설 공 사 </t>
  </si>
  <si>
    <t>5,400,000원</t>
  </si>
  <si>
    <t>철도․궤도신설공사</t>
  </si>
  <si>
    <t>4,411,000원</t>
  </si>
  <si>
    <t>특수및기타건설공사</t>
  </si>
  <si>
    <t>3,250,000원</t>
  </si>
  <si>
    <t>대상액 5억원 미만인
경우 적용비율(%)</t>
    <phoneticPr fontId="6" type="noConversion"/>
  </si>
  <si>
    <t>대상액 50억원 이상인
경우 적용비율(%)</t>
    <phoneticPr fontId="6" type="noConversion"/>
  </si>
  <si>
    <t>1.  위       치 :</t>
    <phoneticPr fontId="5" type="noConversion"/>
  </si>
  <si>
    <t>경기도생활임금(일급) : 95,120원</t>
    <phoneticPr fontId="2" type="noConversion"/>
  </si>
  <si>
    <t>특수인부</t>
    <phoneticPr fontId="2" type="noConversion"/>
  </si>
  <si>
    <t>고용안정</t>
    <phoneticPr fontId="2" type="noConversion"/>
  </si>
  <si>
    <t>임금채권</t>
    <phoneticPr fontId="2" type="noConversion"/>
  </si>
  <si>
    <t>일반관리비</t>
    <phoneticPr fontId="2" type="noConversion"/>
  </si>
  <si>
    <t>복리후생</t>
    <phoneticPr fontId="2" type="noConversion"/>
  </si>
  <si>
    <t>기업 이윤</t>
    <phoneticPr fontId="2" type="noConversion"/>
  </si>
  <si>
    <t>*2024년 경기도 생활임금(시급 : 11,890원) 준용</t>
    <phoneticPr fontId="2" type="noConversion"/>
  </si>
  <si>
    <t>2024. 9. 1.~ 2024. 12. 31. (운영기간 약 4개월)</t>
    <phoneticPr fontId="6" type="noConversion"/>
  </si>
  <si>
    <t>단순노무종사원(일급) : 86,008원</t>
    <phoneticPr fontId="2" type="noConversion"/>
  </si>
  <si>
    <t>설계단가
(=적용)</t>
    <phoneticPr fontId="2" type="noConversion"/>
  </si>
  <si>
    <t>단 가 설 계 내 역 서</t>
    <phoneticPr fontId="5" type="noConversion"/>
  </si>
  <si>
    <t>경기도 일원</t>
    <phoneticPr fontId="6" type="noConversion"/>
  </si>
  <si>
    <t>2.  목       적 :</t>
    <phoneticPr fontId="5" type="noConversion"/>
  </si>
  <si>
    <t>경기문화재단 경기역사문화유산원에서 수행하는 사업에서 운용되는 용역인력의  공급에 대한 계약</t>
    <phoneticPr fontId="6" type="noConversion"/>
  </si>
  <si>
    <t>3.  용역개요 :</t>
    <phoneticPr fontId="5" type="noConversion"/>
  </si>
  <si>
    <t>4.  용역기간 :</t>
    <phoneticPr fontId="5" type="noConversion"/>
  </si>
  <si>
    <t>문화재조사 특수인부(작업반장 등), 일반인부 등</t>
    <phoneticPr fontId="5" type="noConversion"/>
  </si>
  <si>
    <t>*매장문화재 발굴조사 특수인부는 작업반장 또는 문화재 조사 작업경력 5년 이상인 자로 작업반장의 역할을 수행할 수 있는 자</t>
    <phoneticPr fontId="2" type="noConversion"/>
  </si>
  <si>
    <r>
      <t xml:space="preserve">건설업 산업안전보건관리비 계상 및 사용기준(고용노동부 고시) 제4조 제1항 제3호 : 대상액이 명확하지 않은 경우, </t>
    </r>
    <r>
      <rPr>
        <b/>
        <sz val="12"/>
        <color rgb="FF000000"/>
        <rFont val="굴림체"/>
        <family val="3"/>
        <charset val="129"/>
      </rPr>
      <t>총 금액의 10분의 7에 해당하는 금액을 대상액으로 하여 [별표 1]에서 정한 비율을 곱한 금액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</si>
</sst>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0%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12"/>
      <color indexed="8"/>
      <name val="굴림"/>
      <family val="3"/>
      <charset val="129"/>
    </font>
    <font>
      <sz val="11"/>
      <name val="굴림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18"/>
      <color rgb="FF000000"/>
      <name val="굴림체"/>
      <family val="3"/>
      <charset val="129"/>
    </font>
    <font>
      <sz val="6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b/>
      <sz val="20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12"/>
      <color indexed="1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0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1" fontId="3" fillId="0" borderId="1" xfId="1" applyNumberFormat="1" applyFont="1" applyBorder="1">
      <alignment vertical="center"/>
    </xf>
    <xf numFmtId="41" fontId="4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0" borderId="0" xfId="0" applyAlignment="1"/>
    <xf numFmtId="0" fontId="13" fillId="0" borderId="0" xfId="0" applyFont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0" fontId="15" fillId="0" borderId="24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0" fontId="16" fillId="2" borderId="26" xfId="0" applyNumberFormat="1" applyFont="1" applyFill="1" applyBorder="1" applyAlignment="1">
      <alignment horizontal="center" vertical="center" wrapText="1"/>
    </xf>
    <xf numFmtId="1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0" fontId="15" fillId="0" borderId="2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0" fillId="0" borderId="0" xfId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4" fillId="0" borderId="0" xfId="0" applyFont="1">
      <alignment vertical="center"/>
    </xf>
    <xf numFmtId="41" fontId="3" fillId="4" borderId="1" xfId="1" applyFont="1" applyFill="1" applyBorder="1">
      <alignment vertical="center"/>
    </xf>
    <xf numFmtId="41" fontId="3" fillId="4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view="pageBreakPreview" zoomScale="85" zoomScaleNormal="100" zoomScaleSheetLayoutView="85" workbookViewId="0">
      <selection activeCell="E25" sqref="E25"/>
    </sheetView>
  </sheetViews>
  <sheetFormatPr defaultRowHeight="16.5" x14ac:dyDescent="0.3"/>
  <cols>
    <col min="1" max="1" width="15.625" customWidth="1"/>
    <col min="2" max="2" width="5.25" style="7" bestFit="1" customWidth="1"/>
    <col min="3" max="3" width="29" bestFit="1" customWidth="1"/>
    <col min="4" max="4" width="12.75" bestFit="1" customWidth="1"/>
    <col min="5" max="5" width="10.875" bestFit="1" customWidth="1"/>
    <col min="7" max="7" width="9" bestFit="1" customWidth="1"/>
    <col min="8" max="8" width="11" bestFit="1" customWidth="1"/>
    <col min="9" max="9" width="11" customWidth="1"/>
    <col min="10" max="10" width="11" bestFit="1" customWidth="1"/>
    <col min="11" max="12" width="11" customWidth="1"/>
    <col min="13" max="13" width="11" bestFit="1" customWidth="1"/>
    <col min="14" max="14" width="10.5" bestFit="1" customWidth="1"/>
    <col min="15" max="15" width="9.375" bestFit="1" customWidth="1"/>
    <col min="16" max="16" width="10.5" bestFit="1" customWidth="1"/>
    <col min="17" max="17" width="31.75" bestFit="1" customWidth="1"/>
  </cols>
  <sheetData>
    <row r="1" spans="1:17" ht="25.5" x14ac:dyDescent="0.3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7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7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x14ac:dyDescent="0.3">
      <c r="A4" s="29" t="s">
        <v>38</v>
      </c>
      <c r="B4" s="30" t="s">
        <v>51</v>
      </c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</row>
    <row r="5" spans="1:17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7" ht="20.100000000000001" customHeight="1" x14ac:dyDescent="0.3">
      <c r="A6" s="29" t="s">
        <v>52</v>
      </c>
      <c r="B6" s="51" t="s">
        <v>53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7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7" x14ac:dyDescent="0.3">
      <c r="A8" s="29" t="s">
        <v>54</v>
      </c>
      <c r="B8" s="46" t="s">
        <v>56</v>
      </c>
      <c r="C8" s="32"/>
      <c r="D8" s="32"/>
      <c r="E8" s="33"/>
      <c r="F8" s="34"/>
      <c r="G8" s="34"/>
      <c r="H8" s="35"/>
      <c r="I8" s="35"/>
      <c r="J8" s="35"/>
      <c r="K8" s="35"/>
      <c r="L8" s="35"/>
      <c r="M8" s="31"/>
    </row>
    <row r="9" spans="1:17" x14ac:dyDescent="0.3">
      <c r="A9" s="30"/>
      <c r="B9" s="31"/>
      <c r="C9" s="31"/>
      <c r="D9" s="31"/>
      <c r="E9" s="31"/>
      <c r="F9" s="31"/>
      <c r="G9" s="36"/>
      <c r="H9" s="37"/>
      <c r="I9" s="37"/>
      <c r="J9" s="37"/>
      <c r="K9" s="37"/>
      <c r="L9" s="37"/>
      <c r="M9" s="31"/>
    </row>
    <row r="10" spans="1:17" x14ac:dyDescent="0.3">
      <c r="A10" s="29" t="s">
        <v>55</v>
      </c>
      <c r="B10" s="38" t="s">
        <v>47</v>
      </c>
      <c r="C10" s="39"/>
      <c r="D10" s="30"/>
      <c r="E10" s="31"/>
      <c r="F10" s="31"/>
      <c r="G10" s="31"/>
      <c r="H10" s="31"/>
      <c r="I10" s="31"/>
      <c r="J10" s="31"/>
      <c r="K10" s="31"/>
      <c r="L10" s="31"/>
      <c r="M10" s="31"/>
    </row>
    <row r="13" spans="1:17" ht="16.5" customHeight="1" x14ac:dyDescent="0.3">
      <c r="A13" s="52" t="s">
        <v>14</v>
      </c>
      <c r="B13" s="52" t="s">
        <v>10</v>
      </c>
      <c r="C13" s="52" t="s">
        <v>9</v>
      </c>
      <c r="D13" s="43" t="s">
        <v>1</v>
      </c>
      <c r="E13" s="53" t="s">
        <v>44</v>
      </c>
      <c r="F13" s="54"/>
      <c r="G13" s="54"/>
      <c r="H13" s="54"/>
      <c r="I13" s="54"/>
      <c r="J13" s="54"/>
      <c r="K13" s="55"/>
      <c r="L13" s="43"/>
      <c r="M13" s="43"/>
      <c r="N13" s="58" t="s">
        <v>7</v>
      </c>
      <c r="O13" s="52" t="s">
        <v>8</v>
      </c>
      <c r="P13" s="61" t="s">
        <v>49</v>
      </c>
      <c r="Q13" s="64" t="s">
        <v>11</v>
      </c>
    </row>
    <row r="14" spans="1:17" ht="33" x14ac:dyDescent="0.3">
      <c r="A14" s="52"/>
      <c r="B14" s="52"/>
      <c r="C14" s="52"/>
      <c r="D14" s="65" t="s">
        <v>0</v>
      </c>
      <c r="E14" s="43" t="s">
        <v>2</v>
      </c>
      <c r="F14" s="43" t="s">
        <v>3</v>
      </c>
      <c r="G14" s="42" t="s">
        <v>16</v>
      </c>
      <c r="H14" s="43" t="s">
        <v>5</v>
      </c>
      <c r="I14" s="43" t="s">
        <v>41</v>
      </c>
      <c r="J14" s="43" t="s">
        <v>4</v>
      </c>
      <c r="K14" s="43" t="s">
        <v>42</v>
      </c>
      <c r="L14" s="43" t="s">
        <v>43</v>
      </c>
      <c r="M14" s="42" t="s">
        <v>45</v>
      </c>
      <c r="N14" s="59"/>
      <c r="O14" s="52"/>
      <c r="P14" s="62"/>
      <c r="Q14" s="62"/>
    </row>
    <row r="15" spans="1:17" x14ac:dyDescent="0.3">
      <c r="A15" s="52"/>
      <c r="B15" s="52"/>
      <c r="C15" s="52"/>
      <c r="D15" s="66"/>
      <c r="E15" s="1">
        <v>4.4999999999999998E-2</v>
      </c>
      <c r="F15" s="2">
        <v>3.5450000000000002E-2</v>
      </c>
      <c r="G15" s="1">
        <v>0.1295</v>
      </c>
      <c r="H15" s="1">
        <v>8.9999999999999993E-3</v>
      </c>
      <c r="I15" s="1">
        <v>4.4999999999999997E-3</v>
      </c>
      <c r="J15" s="1">
        <v>9.5999999999999992E-3</v>
      </c>
      <c r="K15" s="1">
        <v>5.9999999999999995E-4</v>
      </c>
      <c r="L15" s="1">
        <v>0.09</v>
      </c>
      <c r="M15" s="1">
        <v>0.1</v>
      </c>
      <c r="N15" s="60"/>
      <c r="O15" s="10">
        <v>0.1</v>
      </c>
      <c r="P15" s="63"/>
      <c r="Q15" s="63"/>
    </row>
    <row r="16" spans="1:17" s="4" customFormat="1" ht="20.100000000000001" customHeight="1" x14ac:dyDescent="0.3">
      <c r="A16" s="56" t="s">
        <v>15</v>
      </c>
      <c r="B16" s="44" t="s">
        <v>12</v>
      </c>
      <c r="C16" s="9" t="s">
        <v>40</v>
      </c>
      <c r="D16" s="48">
        <v>95120</v>
      </c>
      <c r="E16" s="6">
        <f>$D$16*E15</f>
        <v>4280.3999999999996</v>
      </c>
      <c r="F16" s="6">
        <f>$D$16*F15</f>
        <v>3372.0040000000004</v>
      </c>
      <c r="G16" s="6">
        <f t="shared" ref="G16:G17" si="0">F16*$G$15</f>
        <v>436.67451800000003</v>
      </c>
      <c r="H16" s="6">
        <f t="shared" ref="H16:M16" si="1">$D$16*H15</f>
        <v>856.07999999999993</v>
      </c>
      <c r="I16" s="6">
        <f t="shared" si="1"/>
        <v>428.03999999999996</v>
      </c>
      <c r="J16" s="6">
        <f t="shared" si="1"/>
        <v>913.15199999999993</v>
      </c>
      <c r="K16" s="6">
        <f t="shared" si="1"/>
        <v>57.071999999999996</v>
      </c>
      <c r="L16" s="6">
        <f t="shared" si="1"/>
        <v>8560.7999999999993</v>
      </c>
      <c r="M16" s="6">
        <f t="shared" si="1"/>
        <v>9512</v>
      </c>
      <c r="N16" s="6">
        <f t="shared" ref="N16:N17" si="2">SUM(D16:M16)</f>
        <v>123536.222518</v>
      </c>
      <c r="O16" s="6">
        <f t="shared" ref="O16:O17" si="3">N16*$O$15</f>
        <v>12353.6222518</v>
      </c>
      <c r="P16" s="5">
        <f t="shared" ref="P16:P17" si="4">ROUNDDOWN(SUM(N16+O16),0)</f>
        <v>135889</v>
      </c>
      <c r="Q16" s="3" t="s">
        <v>39</v>
      </c>
    </row>
    <row r="17" spans="1:17" s="4" customFormat="1" ht="20.100000000000001" customHeight="1" x14ac:dyDescent="0.3">
      <c r="A17" s="57"/>
      <c r="B17" s="44" t="s">
        <v>13</v>
      </c>
      <c r="C17" s="9" t="s">
        <v>6</v>
      </c>
      <c r="D17" s="49">
        <v>86008</v>
      </c>
      <c r="E17" s="6">
        <f>$D$17*E15</f>
        <v>3870.3599999999997</v>
      </c>
      <c r="F17" s="6">
        <f>$D$17*F15</f>
        <v>3048.9836</v>
      </c>
      <c r="G17" s="6">
        <f t="shared" si="0"/>
        <v>394.84337620000002</v>
      </c>
      <c r="H17" s="6">
        <f t="shared" ref="H17:M17" si="5">$D$17*H15</f>
        <v>774.07199999999989</v>
      </c>
      <c r="I17" s="6">
        <f t="shared" si="5"/>
        <v>387.03599999999994</v>
      </c>
      <c r="J17" s="6">
        <f t="shared" si="5"/>
        <v>825.67679999999996</v>
      </c>
      <c r="K17" s="6">
        <f t="shared" si="5"/>
        <v>51.604799999999997</v>
      </c>
      <c r="L17" s="6">
        <f t="shared" si="5"/>
        <v>7740.7199999999993</v>
      </c>
      <c r="M17" s="6">
        <f t="shared" si="5"/>
        <v>8600.8000000000011</v>
      </c>
      <c r="N17" s="6">
        <f t="shared" si="2"/>
        <v>111702.09657620001</v>
      </c>
      <c r="O17" s="6">
        <f t="shared" si="3"/>
        <v>11170.209657620002</v>
      </c>
      <c r="P17" s="5">
        <f t="shared" si="4"/>
        <v>122872</v>
      </c>
      <c r="Q17" s="3" t="s">
        <v>48</v>
      </c>
    </row>
    <row r="18" spans="1:17" x14ac:dyDescent="0.3">
      <c r="E18" s="40"/>
    </row>
    <row r="19" spans="1:17" ht="17.25" x14ac:dyDescent="0.3">
      <c r="A19" s="47" t="s">
        <v>46</v>
      </c>
      <c r="B19" s="8"/>
      <c r="C19" s="8"/>
      <c r="D19" s="8"/>
      <c r="E19" s="41"/>
      <c r="F19" s="8"/>
      <c r="G19" s="45"/>
      <c r="H19" s="8"/>
      <c r="I19" s="8"/>
      <c r="J19" s="8"/>
      <c r="K19" s="8"/>
      <c r="L19" s="8"/>
      <c r="M19" s="8"/>
    </row>
    <row r="20" spans="1:17" ht="17.25" x14ac:dyDescent="0.3">
      <c r="A20" s="85" t="s">
        <v>57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</sheetData>
  <mergeCells count="12">
    <mergeCell ref="A16:A17"/>
    <mergeCell ref="N13:N15"/>
    <mergeCell ref="O13:O14"/>
    <mergeCell ref="P13:P15"/>
    <mergeCell ref="Q13:Q15"/>
    <mergeCell ref="D14:D15"/>
    <mergeCell ref="A1:M1"/>
    <mergeCell ref="B6:M6"/>
    <mergeCell ref="A13:A15"/>
    <mergeCell ref="B13:B15"/>
    <mergeCell ref="C13:C15"/>
    <mergeCell ref="E13:K13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0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130" zoomScaleNormal="100" zoomScaleSheetLayoutView="130" workbookViewId="0">
      <selection activeCell="B18" sqref="B18"/>
    </sheetView>
  </sheetViews>
  <sheetFormatPr defaultRowHeight="16.5" x14ac:dyDescent="0.3"/>
  <cols>
    <col min="1" max="1" width="20.625" customWidth="1"/>
    <col min="2" max="2" width="21.625" bestFit="1" customWidth="1"/>
    <col min="3" max="3" width="10.625" customWidth="1"/>
    <col min="4" max="4" width="15.625" customWidth="1"/>
    <col min="5" max="5" width="22.75" bestFit="1" customWidth="1"/>
    <col min="6" max="6" width="20.625" customWidth="1"/>
  </cols>
  <sheetData>
    <row r="1" spans="1:6" x14ac:dyDescent="0.3">
      <c r="A1" s="68" t="s">
        <v>17</v>
      </c>
      <c r="B1" s="68"/>
      <c r="C1" s="68"/>
      <c r="D1" s="68"/>
      <c r="E1" s="68"/>
      <c r="F1" s="68"/>
    </row>
    <row r="2" spans="1:6" x14ac:dyDescent="0.3">
      <c r="A2" s="11"/>
      <c r="B2" s="12"/>
      <c r="C2" s="12"/>
      <c r="D2" s="12"/>
      <c r="E2" s="12"/>
      <c r="F2" s="12"/>
    </row>
    <row r="3" spans="1:6" ht="22.5" x14ac:dyDescent="0.3">
      <c r="A3" s="69" t="s">
        <v>18</v>
      </c>
      <c r="B3" s="69"/>
      <c r="C3" s="69"/>
      <c r="D3" s="69"/>
      <c r="E3" s="69"/>
      <c r="F3" s="69"/>
    </row>
    <row r="4" spans="1:6" x14ac:dyDescent="0.3">
      <c r="A4" s="13"/>
      <c r="B4" s="12"/>
      <c r="C4" s="12"/>
      <c r="D4" s="12"/>
      <c r="E4" s="12"/>
      <c r="F4" s="12"/>
    </row>
    <row r="5" spans="1:6" ht="17.25" thickBot="1" x14ac:dyDescent="0.35">
      <c r="A5" s="70" t="s">
        <v>19</v>
      </c>
      <c r="B5" s="70"/>
      <c r="C5" s="70"/>
      <c r="D5" s="70"/>
      <c r="E5" s="70"/>
      <c r="F5" s="70"/>
    </row>
    <row r="6" spans="1:6" x14ac:dyDescent="0.3">
      <c r="A6" s="71" t="s">
        <v>20</v>
      </c>
      <c r="B6" s="73" t="s">
        <v>36</v>
      </c>
      <c r="C6" s="76" t="s">
        <v>21</v>
      </c>
      <c r="D6" s="77"/>
      <c r="E6" s="73" t="s">
        <v>37</v>
      </c>
      <c r="F6" s="82" t="s">
        <v>22</v>
      </c>
    </row>
    <row r="7" spans="1:6" x14ac:dyDescent="0.3">
      <c r="A7" s="72"/>
      <c r="B7" s="74"/>
      <c r="C7" s="78"/>
      <c r="D7" s="79"/>
      <c r="E7" s="74"/>
      <c r="F7" s="83"/>
    </row>
    <row r="8" spans="1:6" x14ac:dyDescent="0.3">
      <c r="A8" s="72"/>
      <c r="B8" s="74"/>
      <c r="C8" s="80"/>
      <c r="D8" s="75"/>
      <c r="E8" s="74"/>
      <c r="F8" s="83"/>
    </row>
    <row r="9" spans="1:6" ht="28.5" x14ac:dyDescent="0.3">
      <c r="A9" s="14" t="s">
        <v>23</v>
      </c>
      <c r="B9" s="75"/>
      <c r="C9" s="15" t="s">
        <v>24</v>
      </c>
      <c r="D9" s="15" t="s">
        <v>25</v>
      </c>
      <c r="E9" s="81"/>
      <c r="F9" s="84"/>
    </row>
    <row r="10" spans="1:6" ht="24.95" customHeight="1" x14ac:dyDescent="0.3">
      <c r="A10" s="16" t="s">
        <v>26</v>
      </c>
      <c r="B10" s="17">
        <v>2.93E-2</v>
      </c>
      <c r="C10" s="17">
        <v>1.8599999999999998E-2</v>
      </c>
      <c r="D10" s="18" t="s">
        <v>27</v>
      </c>
      <c r="E10" s="17">
        <v>1.9699999999999999E-2</v>
      </c>
      <c r="F10" s="19">
        <v>2.1499999999999998E-2</v>
      </c>
    </row>
    <row r="11" spans="1:6" ht="24.95" customHeight="1" x14ac:dyDescent="0.3">
      <c r="A11" s="16" t="s">
        <v>28</v>
      </c>
      <c r="B11" s="20">
        <v>3.09E-2</v>
      </c>
      <c r="C11" s="20">
        <v>1.9900000000000001E-2</v>
      </c>
      <c r="D11" s="21" t="s">
        <v>29</v>
      </c>
      <c r="E11" s="20">
        <v>2.1000000000000001E-2</v>
      </c>
      <c r="F11" s="22">
        <v>2.29E-2</v>
      </c>
    </row>
    <row r="12" spans="1:6" ht="24.95" customHeight="1" x14ac:dyDescent="0.3">
      <c r="A12" s="16" t="s">
        <v>30</v>
      </c>
      <c r="B12" s="20">
        <v>3.4299999999999997E-2</v>
      </c>
      <c r="C12" s="20">
        <v>2.35E-2</v>
      </c>
      <c r="D12" s="21" t="s">
        <v>31</v>
      </c>
      <c r="E12" s="20">
        <v>2.4400000000000002E-2</v>
      </c>
      <c r="F12" s="22">
        <v>2.6599999999999999E-2</v>
      </c>
    </row>
    <row r="13" spans="1:6" ht="24.95" customHeight="1" x14ac:dyDescent="0.3">
      <c r="A13" s="16" t="s">
        <v>32</v>
      </c>
      <c r="B13" s="20">
        <v>2.4500000000000001E-2</v>
      </c>
      <c r="C13" s="20">
        <v>1.5699999999999999E-2</v>
      </c>
      <c r="D13" s="21" t="s">
        <v>33</v>
      </c>
      <c r="E13" s="20">
        <v>1.66E-2</v>
      </c>
      <c r="F13" s="22">
        <v>1.8100000000000002E-2</v>
      </c>
    </row>
    <row r="14" spans="1:6" ht="24.95" customHeight="1" thickBot="1" x14ac:dyDescent="0.35">
      <c r="A14" s="23" t="s">
        <v>34</v>
      </c>
      <c r="B14" s="24">
        <v>1.8499999999999999E-2</v>
      </c>
      <c r="C14" s="25">
        <v>1.2E-2</v>
      </c>
      <c r="D14" s="26" t="s">
        <v>35</v>
      </c>
      <c r="E14" s="25">
        <v>1.2699999999999999E-2</v>
      </c>
      <c r="F14" s="27">
        <v>1.38E-2</v>
      </c>
    </row>
    <row r="15" spans="1:6" x14ac:dyDescent="0.3">
      <c r="A15" s="11"/>
      <c r="B15" s="12"/>
      <c r="C15" s="12"/>
      <c r="D15" s="12"/>
      <c r="E15" s="12"/>
      <c r="F15" s="12"/>
    </row>
    <row r="16" spans="1:6" ht="39.950000000000003" customHeight="1" x14ac:dyDescent="0.3">
      <c r="A16" s="67" t="s">
        <v>58</v>
      </c>
      <c r="B16" s="67"/>
      <c r="C16" s="67"/>
      <c r="D16" s="67"/>
      <c r="E16" s="67"/>
      <c r="F16" s="67"/>
    </row>
  </sheetData>
  <mergeCells count="9">
    <mergeCell ref="A16:F16"/>
    <mergeCell ref="A1:F1"/>
    <mergeCell ref="A3:F3"/>
    <mergeCell ref="A5:F5"/>
    <mergeCell ref="A6:A8"/>
    <mergeCell ref="B6:B9"/>
    <mergeCell ref="C6:D8"/>
    <mergeCell ref="E6:E9"/>
    <mergeCell ref="F6:F9"/>
  </mergeCells>
  <phoneticPr fontId="2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단가설계내역서</vt:lpstr>
      <vt:lpstr>안전관리비 계상기준표</vt:lpstr>
      <vt:lpstr>단가설계내역서!Print_Area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2024-07-30T08:20:22Z</cp:lastPrinted>
  <dcterms:created xsi:type="dcterms:W3CDTF">2024-03-13T09:04:33Z</dcterms:created>
  <dcterms:modified xsi:type="dcterms:W3CDTF">2024-08-02T01:25:55Z</dcterms:modified>
</cp:coreProperties>
</file>