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년 계약\1. 경기역사문화유산원\1. 발주계약\85. 선감학원사건 공동묘역 유해발굴 유품·유물 보존처리 용역\"/>
    </mc:Choice>
  </mc:AlternateContent>
  <bookViews>
    <workbookView xWindow="0" yWindow="0" windowWidth="28800" windowHeight="11835"/>
  </bookViews>
  <sheets>
    <sheet name="산출내역서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J18" i="1"/>
  <c r="H12" i="1" l="1"/>
  <c r="J12" i="1"/>
  <c r="F12" i="1"/>
  <c r="C21" i="1" s="1"/>
  <c r="L12" i="1" l="1"/>
  <c r="C23" i="1"/>
  <c r="C26" i="1" l="1"/>
  <c r="C27" i="1" s="1"/>
  <c r="C24" i="1"/>
  <c r="C28" i="1" l="1"/>
  <c r="C30" i="1" s="1"/>
  <c r="C29" i="1" l="1"/>
  <c r="C32" i="1" l="1"/>
  <c r="C31" i="1"/>
</calcChain>
</file>

<file path=xl/sharedStrings.xml><?xml version="1.0" encoding="utf-8"?>
<sst xmlns="http://schemas.openxmlformats.org/spreadsheetml/2006/main" count="48" uniqueCount="43">
  <si>
    <t>재료비</t>
    <phoneticPr fontId="1" type="noConversion"/>
  </si>
  <si>
    <t>단가</t>
    <phoneticPr fontId="1" type="noConversion"/>
  </si>
  <si>
    <t>금액</t>
    <phoneticPr fontId="1" type="noConversion"/>
  </si>
  <si>
    <t>노무비</t>
    <phoneticPr fontId="1" type="noConversion"/>
  </si>
  <si>
    <t>금액</t>
    <phoneticPr fontId="1" type="noConversion"/>
  </si>
  <si>
    <t>단가</t>
    <phoneticPr fontId="1" type="noConversion"/>
  </si>
  <si>
    <t>단가</t>
    <phoneticPr fontId="1" type="noConversion"/>
  </si>
  <si>
    <t>금액</t>
    <phoneticPr fontId="1" type="noConversion"/>
  </si>
  <si>
    <t>1. 보존처리</t>
    <phoneticPr fontId="1" type="noConversion"/>
  </si>
  <si>
    <t>금속유물보존처리</t>
    <phoneticPr fontId="1" type="noConversion"/>
  </si>
  <si>
    <t>단추류 보존처리</t>
    <phoneticPr fontId="1" type="noConversion"/>
  </si>
  <si>
    <t>섬유류 및 기타 보존처리</t>
    <phoneticPr fontId="1" type="noConversion"/>
  </si>
  <si>
    <t>소계</t>
    <phoneticPr fontId="1" type="noConversion"/>
  </si>
  <si>
    <t>2.기타비용</t>
    <phoneticPr fontId="1" type="noConversion"/>
  </si>
  <si>
    <t>보고서 작성</t>
    <phoneticPr fontId="1" type="noConversion"/>
  </si>
  <si>
    <t>자문회의</t>
    <phoneticPr fontId="1" type="noConversion"/>
  </si>
  <si>
    <t>건</t>
    <phoneticPr fontId="1" type="noConversion"/>
  </si>
  <si>
    <t>건</t>
    <phoneticPr fontId="1" type="noConversion"/>
  </si>
  <si>
    <t>식</t>
    <phoneticPr fontId="1" type="noConversion"/>
  </si>
  <si>
    <t>회</t>
    <phoneticPr fontId="1" type="noConversion"/>
  </si>
  <si>
    <t>품  명</t>
    <phoneticPr fontId="1" type="noConversion"/>
  </si>
  <si>
    <t>단  위</t>
    <phoneticPr fontId="1" type="noConversion"/>
  </si>
  <si>
    <t>수  량</t>
    <phoneticPr fontId="1" type="noConversion"/>
  </si>
  <si>
    <t>경  비</t>
    <phoneticPr fontId="1" type="noConversion"/>
  </si>
  <si>
    <t>합  계</t>
    <phoneticPr fontId="1" type="noConversion"/>
  </si>
  <si>
    <t>-</t>
    <phoneticPr fontId="1" type="noConversion"/>
  </si>
  <si>
    <t>-</t>
    <phoneticPr fontId="1" type="noConversion"/>
  </si>
  <si>
    <t>선감학원사건 공동묘역 유해발굴 유품·유물 보존처리 산출내역서</t>
    <phoneticPr fontId="1" type="noConversion"/>
  </si>
  <si>
    <t>비 고</t>
    <phoneticPr fontId="1" type="noConversion"/>
  </si>
  <si>
    <t>기타경비</t>
    <phoneticPr fontId="1" type="noConversion"/>
  </si>
  <si>
    <t>3. 경비</t>
    <phoneticPr fontId="1" type="noConversion"/>
  </si>
  <si>
    <t>4. 일반관리비</t>
    <phoneticPr fontId="1" type="noConversion"/>
  </si>
  <si>
    <t>5.이윤</t>
    <phoneticPr fontId="1" type="noConversion"/>
  </si>
  <si>
    <t>6.공급가액</t>
    <phoneticPr fontId="1" type="noConversion"/>
  </si>
  <si>
    <t>7.부가가치세</t>
    <phoneticPr fontId="1" type="noConversion"/>
  </si>
  <si>
    <t>8.도급액</t>
    <phoneticPr fontId="1" type="noConversion"/>
  </si>
  <si>
    <t>9.총 계</t>
    <phoneticPr fontId="1" type="noConversion"/>
  </si>
  <si>
    <t>계</t>
    <phoneticPr fontId="1" type="noConversion"/>
  </si>
  <si>
    <t>공급가액*10%</t>
    <phoneticPr fontId="1" type="noConversion"/>
  </si>
  <si>
    <t>8.안전관리비</t>
    <phoneticPr fontId="1" type="noConversion"/>
  </si>
  <si>
    <t>공급가액*1.38%</t>
    <phoneticPr fontId="1" type="noConversion"/>
  </si>
  <si>
    <t>(1+2+3)*%</t>
    <phoneticPr fontId="1" type="noConversion"/>
  </si>
  <si>
    <t>(노무비+경비+일반관리비)*%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</si>
</sst>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경기천년바탕 Bold"/>
      <family val="1"/>
      <charset val="129"/>
    </font>
    <font>
      <sz val="11"/>
      <color theme="1"/>
      <name val="경기천년제목 Medium"/>
      <family val="1"/>
      <charset val="129"/>
    </font>
    <font>
      <sz val="9"/>
      <color theme="1"/>
      <name val="맑은 고딕"/>
      <family val="2"/>
      <charset val="129"/>
      <scheme val="minor"/>
    </font>
    <font>
      <sz val="12"/>
      <color theme="1"/>
      <name val="경기천년제목 Bold"/>
      <family val="1"/>
      <charset val="129"/>
    </font>
    <font>
      <sz val="14"/>
      <color theme="1"/>
      <name val="경기천년제목 Bold"/>
      <family val="1"/>
      <charset val="129"/>
    </font>
    <font>
      <b/>
      <sz val="20"/>
      <color theme="1"/>
      <name val="경기천년제목 Bold"/>
      <family val="1"/>
      <charset val="129"/>
    </font>
    <font>
      <sz val="12"/>
      <color theme="1"/>
      <name val="경기천년바탕 Bold"/>
      <family val="1"/>
      <charset val="129"/>
    </font>
    <font>
      <sz val="12"/>
      <color theme="1"/>
      <name val="경기천년제목 Medium"/>
      <family val="1"/>
      <charset val="129"/>
    </font>
    <font>
      <sz val="12"/>
      <color theme="1"/>
      <name val="경기천년제목 Light"/>
      <family val="1"/>
      <charset val="129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경기천년제목 Light"/>
      <family val="1"/>
      <charset val="129"/>
    </font>
    <font>
      <b/>
      <sz val="12"/>
      <color theme="1"/>
      <name val="경기천년제목 Medium"/>
      <family val="1"/>
      <charset val="129"/>
    </font>
    <font>
      <b/>
      <sz val="12"/>
      <color theme="1"/>
      <name val="경기천년바탕 Bold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12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" xfId="0" applyFont="1" applyFill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3" fontId="12" fillId="2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zoomScale="70" zoomScaleNormal="70" workbookViewId="0">
      <selection activeCell="P19" sqref="P19"/>
    </sheetView>
  </sheetViews>
  <sheetFormatPr defaultRowHeight="16.5" x14ac:dyDescent="0.3"/>
  <cols>
    <col min="1" max="1" width="2.125" customWidth="1"/>
    <col min="2" max="2" width="22.75" customWidth="1"/>
    <col min="3" max="3" width="5" customWidth="1"/>
    <col min="4" max="4" width="5.375" customWidth="1"/>
    <col min="5" max="12" width="14.375" customWidth="1"/>
    <col min="13" max="13" width="21.625" customWidth="1"/>
  </cols>
  <sheetData>
    <row r="1" spans="2:13" ht="9" customHeight="1" x14ac:dyDescent="0.3"/>
    <row r="2" spans="2:13" ht="39" customHeight="1" x14ac:dyDescent="0.3">
      <c r="B2" s="27" t="s">
        <v>27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3" ht="24.75" customHeight="1" x14ac:dyDescent="0.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"/>
    </row>
    <row r="4" spans="2:13" ht="24.75" customHeight="1" x14ac:dyDescent="0.3">
      <c r="B4" s="29" t="s">
        <v>20</v>
      </c>
      <c r="C4" s="29" t="s">
        <v>21</v>
      </c>
      <c r="D4" s="29" t="s">
        <v>22</v>
      </c>
      <c r="E4" s="29" t="s">
        <v>0</v>
      </c>
      <c r="F4" s="29"/>
      <c r="G4" s="29" t="s">
        <v>3</v>
      </c>
      <c r="H4" s="29"/>
      <c r="I4" s="29" t="s">
        <v>23</v>
      </c>
      <c r="J4" s="29"/>
      <c r="K4" s="29" t="s">
        <v>24</v>
      </c>
      <c r="L4" s="29"/>
      <c r="M4" s="29" t="s">
        <v>28</v>
      </c>
    </row>
    <row r="5" spans="2:13" ht="24.75" customHeight="1" x14ac:dyDescent="0.3">
      <c r="B5" s="29"/>
      <c r="C5" s="29"/>
      <c r="D5" s="29"/>
      <c r="E5" s="5" t="s">
        <v>1</v>
      </c>
      <c r="F5" s="5" t="s">
        <v>2</v>
      </c>
      <c r="G5" s="5" t="s">
        <v>1</v>
      </c>
      <c r="H5" s="5" t="s">
        <v>4</v>
      </c>
      <c r="I5" s="5" t="s">
        <v>5</v>
      </c>
      <c r="J5" s="5" t="s">
        <v>4</v>
      </c>
      <c r="K5" s="5" t="s">
        <v>6</v>
      </c>
      <c r="L5" s="5" t="s">
        <v>7</v>
      </c>
      <c r="M5" s="29"/>
    </row>
    <row r="6" spans="2:13" ht="24.7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ht="24.75" customHeight="1" x14ac:dyDescent="0.3">
      <c r="B7" s="31" t="s">
        <v>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2:13" ht="24.75" customHeight="1" x14ac:dyDescent="0.3">
      <c r="B8" s="6" t="s">
        <v>9</v>
      </c>
      <c r="C8" s="7" t="s">
        <v>16</v>
      </c>
      <c r="D8" s="6">
        <v>506</v>
      </c>
      <c r="E8" s="8"/>
      <c r="F8" s="8"/>
      <c r="G8" s="8"/>
      <c r="H8" s="8"/>
      <c r="I8" s="8"/>
      <c r="J8" s="8"/>
      <c r="K8" s="8"/>
      <c r="L8" s="8"/>
      <c r="M8" s="9"/>
    </row>
    <row r="9" spans="2:13" ht="24.75" customHeight="1" x14ac:dyDescent="0.3">
      <c r="B9" s="6" t="s">
        <v>10</v>
      </c>
      <c r="C9" s="7" t="s">
        <v>17</v>
      </c>
      <c r="D9" s="6">
        <v>45</v>
      </c>
      <c r="E9" s="8"/>
      <c r="F9" s="8"/>
      <c r="G9" s="8"/>
      <c r="H9" s="8"/>
      <c r="I9" s="8"/>
      <c r="J9" s="8"/>
      <c r="K9" s="8"/>
      <c r="L9" s="8"/>
      <c r="M9" s="9"/>
    </row>
    <row r="10" spans="2:13" ht="24.75" customHeight="1" x14ac:dyDescent="0.3">
      <c r="B10" s="6" t="s">
        <v>11</v>
      </c>
      <c r="C10" s="7" t="s">
        <v>17</v>
      </c>
      <c r="D10" s="6">
        <v>16</v>
      </c>
      <c r="E10" s="8"/>
      <c r="F10" s="8"/>
      <c r="G10" s="8"/>
      <c r="H10" s="8"/>
      <c r="I10" s="8"/>
      <c r="J10" s="8"/>
      <c r="K10" s="8"/>
      <c r="L10" s="8"/>
      <c r="M10" s="9"/>
    </row>
    <row r="11" spans="2:13" ht="24.75" customHeight="1" x14ac:dyDescent="0.3"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2:13" ht="24.75" customHeight="1" x14ac:dyDescent="0.3">
      <c r="B12" s="10" t="s">
        <v>12</v>
      </c>
      <c r="C12" s="11"/>
      <c r="D12" s="12"/>
      <c r="E12" s="12"/>
      <c r="F12" s="13">
        <f>SUM(F8:F10)</f>
        <v>0</v>
      </c>
      <c r="G12" s="14"/>
      <c r="H12" s="13">
        <f>SUM(H8:H10)</f>
        <v>0</v>
      </c>
      <c r="I12" s="14"/>
      <c r="J12" s="13">
        <f>SUM(J8:J10)</f>
        <v>0</v>
      </c>
      <c r="K12" s="14"/>
      <c r="L12" s="13">
        <f>SUM(F12:J12)</f>
        <v>0</v>
      </c>
      <c r="M12" s="15"/>
    </row>
    <row r="13" spans="2:13" ht="24.75" customHeight="1" x14ac:dyDescent="0.3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2:13" ht="24.75" customHeight="1" x14ac:dyDescent="0.3">
      <c r="B14" s="31" t="s">
        <v>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2:13" ht="24.75" customHeight="1" x14ac:dyDescent="0.3">
      <c r="B15" s="6" t="s">
        <v>14</v>
      </c>
      <c r="C15" s="7" t="s">
        <v>18</v>
      </c>
      <c r="D15" s="8">
        <v>1</v>
      </c>
      <c r="E15" s="8"/>
      <c r="F15" s="16" t="s">
        <v>25</v>
      </c>
      <c r="G15" s="8"/>
      <c r="H15" s="16" t="s">
        <v>26</v>
      </c>
      <c r="I15" s="8"/>
      <c r="J15" s="8"/>
      <c r="K15" s="6"/>
      <c r="L15" s="17"/>
      <c r="M15" s="9"/>
    </row>
    <row r="16" spans="2:13" ht="24.75" customHeight="1" x14ac:dyDescent="0.3">
      <c r="B16" s="6" t="s">
        <v>15</v>
      </c>
      <c r="C16" s="7" t="s">
        <v>19</v>
      </c>
      <c r="D16" s="8">
        <v>1</v>
      </c>
      <c r="E16" s="8"/>
      <c r="F16" s="8"/>
      <c r="G16" s="8"/>
      <c r="H16" s="8"/>
      <c r="I16" s="8"/>
      <c r="J16" s="8"/>
      <c r="K16" s="6"/>
      <c r="L16" s="17"/>
      <c r="M16" s="9"/>
    </row>
    <row r="17" spans="2:13" ht="24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9"/>
    </row>
    <row r="18" spans="2:13" ht="24.75" customHeight="1" x14ac:dyDescent="0.3">
      <c r="B18" s="19" t="s">
        <v>12</v>
      </c>
      <c r="C18" s="20"/>
      <c r="D18" s="20"/>
      <c r="E18" s="20"/>
      <c r="F18" s="20"/>
      <c r="G18" s="20"/>
      <c r="H18" s="20"/>
      <c r="I18" s="20"/>
      <c r="J18" s="21">
        <f>SUM(J15:J16)</f>
        <v>0</v>
      </c>
      <c r="K18" s="22"/>
      <c r="L18" s="23">
        <f>SUM(L15:L16)</f>
        <v>0</v>
      </c>
      <c r="M18" s="15"/>
    </row>
    <row r="19" spans="2:13" ht="24.75" customHeight="1" x14ac:dyDescent="0.3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2:13" ht="24.75" customHeight="1" x14ac:dyDescent="0.3">
      <c r="B20" s="31" t="s">
        <v>30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2:13" ht="24.75" customHeight="1" x14ac:dyDescent="0.3">
      <c r="B21" s="6" t="s">
        <v>29</v>
      </c>
      <c r="C21" s="33">
        <f>INT(F12+H12)*3%</f>
        <v>0</v>
      </c>
      <c r="D21" s="33"/>
      <c r="E21" s="33"/>
      <c r="F21" s="33"/>
      <c r="G21" s="33"/>
      <c r="H21" s="33"/>
      <c r="I21" s="33"/>
      <c r="J21" s="33"/>
      <c r="K21" s="33"/>
      <c r="L21" s="33"/>
      <c r="M21" s="9"/>
    </row>
    <row r="22" spans="2:13" ht="24.75" customHeight="1" x14ac:dyDescent="0.3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2:13" ht="24.75" customHeight="1" x14ac:dyDescent="0.3">
      <c r="B23" s="19" t="s">
        <v>12</v>
      </c>
      <c r="C23" s="35">
        <f>C20+C21</f>
        <v>0</v>
      </c>
      <c r="D23" s="35"/>
      <c r="E23" s="35"/>
      <c r="F23" s="35"/>
      <c r="G23" s="35"/>
      <c r="H23" s="35"/>
      <c r="I23" s="35"/>
      <c r="J23" s="35"/>
      <c r="K23" s="35"/>
      <c r="L23" s="35"/>
      <c r="M23" s="15"/>
    </row>
    <row r="24" spans="2:13" ht="24.75" customHeight="1" x14ac:dyDescent="0.3">
      <c r="B24" s="24" t="s">
        <v>37</v>
      </c>
      <c r="C24" s="42">
        <f>L12+L18+C23</f>
        <v>0</v>
      </c>
      <c r="D24" s="43"/>
      <c r="E24" s="43"/>
      <c r="F24" s="43"/>
      <c r="G24" s="43"/>
      <c r="H24" s="43"/>
      <c r="I24" s="43"/>
      <c r="J24" s="43"/>
      <c r="K24" s="43"/>
      <c r="L24" s="44"/>
      <c r="M24" s="25"/>
    </row>
    <row r="25" spans="2:13" ht="24.75" customHeight="1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2:13" ht="24.75" customHeight="1" x14ac:dyDescent="0.3">
      <c r="B26" s="26" t="s">
        <v>31</v>
      </c>
      <c r="C26" s="48">
        <f>INT(L12+L18+C23)*4%</f>
        <v>0</v>
      </c>
      <c r="D26" s="48"/>
      <c r="E26" s="48"/>
      <c r="F26" s="48"/>
      <c r="G26" s="48"/>
      <c r="H26" s="48"/>
      <c r="I26" s="48"/>
      <c r="J26" s="48"/>
      <c r="K26" s="48"/>
      <c r="L26" s="48"/>
      <c r="M26" s="3" t="s">
        <v>41</v>
      </c>
    </row>
    <row r="27" spans="2:13" ht="24.75" customHeight="1" x14ac:dyDescent="0.3">
      <c r="B27" s="26" t="s">
        <v>32</v>
      </c>
      <c r="C27" s="48">
        <f>INT(H12+J12+C26)*3%</f>
        <v>0</v>
      </c>
      <c r="D27" s="48"/>
      <c r="E27" s="48"/>
      <c r="F27" s="48"/>
      <c r="G27" s="48"/>
      <c r="H27" s="48"/>
      <c r="I27" s="48"/>
      <c r="J27" s="48"/>
      <c r="K27" s="48"/>
      <c r="L27" s="48"/>
      <c r="M27" s="3" t="s">
        <v>42</v>
      </c>
    </row>
    <row r="28" spans="2:13" ht="24.75" customHeight="1" x14ac:dyDescent="0.3">
      <c r="B28" s="26" t="s">
        <v>33</v>
      </c>
      <c r="C28" s="48">
        <f>ROUNDDOWN(SUM(C24+C26+C27),-3)</f>
        <v>0</v>
      </c>
      <c r="D28" s="48"/>
      <c r="E28" s="48"/>
      <c r="F28" s="48"/>
      <c r="G28" s="48"/>
      <c r="H28" s="48"/>
      <c r="I28" s="48"/>
      <c r="J28" s="48"/>
      <c r="K28" s="48"/>
      <c r="L28" s="48"/>
      <c r="M28" s="2"/>
    </row>
    <row r="29" spans="2:13" ht="24.75" customHeight="1" x14ac:dyDescent="0.3">
      <c r="B29" s="26" t="s">
        <v>34</v>
      </c>
      <c r="C29" s="48">
        <f>INT(C28*10%)</f>
        <v>0</v>
      </c>
      <c r="D29" s="48"/>
      <c r="E29" s="48"/>
      <c r="F29" s="48"/>
      <c r="G29" s="48"/>
      <c r="H29" s="48"/>
      <c r="I29" s="48"/>
      <c r="J29" s="48"/>
      <c r="K29" s="48"/>
      <c r="L29" s="48"/>
      <c r="M29" s="3" t="s">
        <v>38</v>
      </c>
    </row>
    <row r="30" spans="2:13" ht="24.75" customHeight="1" x14ac:dyDescent="0.3">
      <c r="B30" s="26" t="s">
        <v>39</v>
      </c>
      <c r="C30" s="36">
        <f>INT(C28*1.38%)</f>
        <v>0</v>
      </c>
      <c r="D30" s="37"/>
      <c r="E30" s="37"/>
      <c r="F30" s="37"/>
      <c r="G30" s="37"/>
      <c r="H30" s="37"/>
      <c r="I30" s="37"/>
      <c r="J30" s="37"/>
      <c r="K30" s="37"/>
      <c r="L30" s="38"/>
      <c r="M30" s="3" t="s">
        <v>40</v>
      </c>
    </row>
    <row r="31" spans="2:13" ht="24.75" customHeight="1" x14ac:dyDescent="0.3">
      <c r="B31" s="26" t="s">
        <v>35</v>
      </c>
      <c r="C31" s="36">
        <f>ROUNDDOWN(SUM(C28:L30),-3)</f>
        <v>0</v>
      </c>
      <c r="D31" s="37"/>
      <c r="E31" s="37"/>
      <c r="F31" s="37"/>
      <c r="G31" s="37"/>
      <c r="H31" s="37"/>
      <c r="I31" s="37"/>
      <c r="J31" s="37"/>
      <c r="K31" s="37"/>
      <c r="L31" s="38"/>
      <c r="M31" s="2"/>
    </row>
    <row r="32" spans="2:13" ht="24.75" customHeight="1" x14ac:dyDescent="0.3">
      <c r="B32" s="4" t="s">
        <v>36</v>
      </c>
      <c r="C32" s="39">
        <f>ROUNDDOWN(SUM(C28:L30),-3)</f>
        <v>0</v>
      </c>
      <c r="D32" s="40"/>
      <c r="E32" s="40"/>
      <c r="F32" s="40"/>
      <c r="G32" s="40"/>
      <c r="H32" s="40"/>
      <c r="I32" s="40"/>
      <c r="J32" s="40"/>
      <c r="K32" s="40"/>
      <c r="L32" s="41"/>
      <c r="M32" s="2"/>
    </row>
    <row r="33" spans="3:12" x14ac:dyDescent="0.3"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8">
    <mergeCell ref="C31:L31"/>
    <mergeCell ref="C32:L32"/>
    <mergeCell ref="C24:L24"/>
    <mergeCell ref="B20:M20"/>
    <mergeCell ref="C30:L30"/>
    <mergeCell ref="B25:M25"/>
    <mergeCell ref="C26:L26"/>
    <mergeCell ref="C27:L27"/>
    <mergeCell ref="C28:L28"/>
    <mergeCell ref="C29:L29"/>
    <mergeCell ref="B19:M19"/>
    <mergeCell ref="C21:L21"/>
    <mergeCell ref="B22:M22"/>
    <mergeCell ref="C23:L23"/>
    <mergeCell ref="C4:C5"/>
    <mergeCell ref="D4:D5"/>
    <mergeCell ref="B14:M14"/>
    <mergeCell ref="B2:M2"/>
    <mergeCell ref="B6:M6"/>
    <mergeCell ref="M4:M5"/>
    <mergeCell ref="B13:M13"/>
    <mergeCell ref="B7:M7"/>
    <mergeCell ref="E4:F4"/>
    <mergeCell ref="G4:H4"/>
    <mergeCell ref="I4:J4"/>
    <mergeCell ref="K4:L4"/>
    <mergeCell ref="B3:L3"/>
    <mergeCell ref="B4:B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산출내역서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2025-05-23T05:48:56Z</dcterms:created>
  <dcterms:modified xsi:type="dcterms:W3CDTF">2025-05-28T01:52:26Z</dcterms:modified>
</cp:coreProperties>
</file>